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<sst xmlns="http://schemas.openxmlformats.org/spreadsheetml/2006/main" count="71" uniqueCount="46">
  <si>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</si>
  <si>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</si>
  <si>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</si>
  <si>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</si>
  <si>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</si>
  <si>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</si>
  <si>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</si>
  <si>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</si>
  <si>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</si>
  <si>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</si>
  <si>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</si>
  <si>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</si>
  <si>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</si>
  <si>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</si>
  <si>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</si>
  <si>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</si>
  <si>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</si>
  <si>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</si>
  <si>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</si>
  <si>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</si>
  <si>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</si>
  <si>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</si>
  <si>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</si>
  <si>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</si>
  <si>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</si>
  <si>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</si>
  <si>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</si>
  <si>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</si>
  <si>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</si>
  <si>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</si>
  <si>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</si>
  <si>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</si>
  <si>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</si>
  <si>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</si>
  <si>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</si>
  <si>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</si>
  <si>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</si>
  <si>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</si>
  <si>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</si>
  <si>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</si>
  <si>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23.12.2019 год.</t>
  </si>
  <si>
    <t>Спецификација плаћања по добављачима на дан 23.12.2019.године из средстава РФЗО-а</t>
  </si>
  <si>
    <t>Спецификација плаћања по добављачима на дан 23.12.2019.године из средстава партиципациjе и рефундације</t>
  </si>
  <si>
    <t>PHOENIX PHARMA</t>
  </si>
  <si>
    <t>FARMALOGIST</t>
  </si>
  <si>
    <t>VEGA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</si>
</sst>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B46" sqref="B4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40</v>
      </c>
      <c r="B6" s="46"/>
      <c r="C6" s="51">
        <f>C35</f>
        <v>1792829.0300000003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1814081.86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10700</v>
      </c>
      <c r="D12" s="7" t="s">
        <v>0</v>
      </c>
    </row>
    <row r="13" spans="1:6" ht="12.75">
      <c r="A13" s="1">
        <v>4</v>
      </c>
      <c r="B13" s="2" t="s">
        <v>15</v>
      </c>
      <c r="C13" s="12">
        <v>735728.25</v>
      </c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746428.25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2590.07</v>
      </c>
      <c r="D18" s="1" t="s">
        <v>0</v>
      </c>
      <c r="E18" s="9"/>
      <c r="F18" s="9"/>
    </row>
    <row r="19" spans="2:6" ht="12.75">
      <c r="B19" s="2" t="s">
        <v>34</v>
      </c>
      <c r="C19" s="14">
        <v>327176.37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408551.88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29362.76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767681.0800000001</v>
      </c>
      <c r="D32" s="1" t="s">
        <v>0</v>
      </c>
    </row>
    <row r="34" spans="2:4" ht="12.75">
      <c r="B34" s="57"/>
      <c r="C34" s="57"/>
      <c r="D34" s="57"/>
    </row>
    <row r="35" spans="1:4" ht="14.25">
      <c r="A35" s="55" t="s">
        <v>3</v>
      </c>
      <c r="B35" s="55"/>
      <c r="C35" s="18">
        <f>C10+C14-C32</f>
        <v>1792829.0300000003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2" t="s">
        <v>41</v>
      </c>
      <c r="B40" s="42"/>
      <c r="C40" s="42"/>
      <c r="D40" s="42"/>
      <c r="E40" s="42"/>
      <c r="F40" s="42"/>
      <c r="G40" s="42"/>
      <c r="H40" s="42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43</v>
      </c>
      <c r="B43" s="40"/>
      <c r="C43" s="40"/>
      <c r="D43" s="40"/>
      <c r="E43" s="40"/>
      <c r="F43" s="40">
        <v>408551.88</v>
      </c>
      <c r="G43" s="40"/>
      <c r="H43" s="33">
        <f>SUM(B43:G43)</f>
        <v>408551.88</v>
      </c>
    </row>
    <row r="44" spans="1:8" ht="12.75">
      <c r="A44" s="39" t="s">
        <v>44</v>
      </c>
      <c r="B44" s="40">
        <v>267763.21</v>
      </c>
      <c r="C44" s="40"/>
      <c r="D44" s="40"/>
      <c r="E44" s="40"/>
      <c r="F44" s="33"/>
      <c r="G44" s="40"/>
      <c r="H44" s="33">
        <f>SUM(B44:G44)</f>
        <v>267763.21</v>
      </c>
    </row>
    <row r="45" spans="1:8" ht="12.75">
      <c r="A45" s="39" t="s">
        <v>45</v>
      </c>
      <c r="B45" s="40">
        <v>59413.16</v>
      </c>
      <c r="C45" s="40"/>
      <c r="D45" s="40"/>
      <c r="E45" s="40"/>
      <c r="F45" s="33"/>
      <c r="G45" s="40"/>
      <c r="H45" s="33">
        <f>SUM(B45:G45)</f>
        <v>59413.16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1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1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327176.37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408551.88</v>
      </c>
      <c r="G70" s="33">
        <f t="shared" si="2"/>
        <v>0</v>
      </c>
      <c r="H70" s="33">
        <f>SUM(B70:G70)</f>
        <v>735728.25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2" t="s">
        <v>42</v>
      </c>
      <c r="B73" s="42"/>
      <c r="C73" s="42"/>
      <c r="D73" s="42"/>
      <c r="E73" s="42"/>
      <c r="F73" s="42"/>
      <c r="G73" s="42"/>
      <c r="H73" s="42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 aca="true" t="shared" si="3" ref="B79:H79">SUM(B76:B78)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/>
      <c r="G79" s="33">
        <f t="shared" si="3"/>
        <v>0</v>
      </c>
      <c r="H79" s="33">
        <f t="shared" si="3"/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327176.37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408551.88</v>
      </c>
      <c r="G82" s="36">
        <f>G70+G79</f>
        <v>0</v>
      </c>
      <c r="H82" s="36">
        <f>B82+C82+D82+E82+G82+F82</f>
        <v>735728.25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A14:B14"/>
    <mergeCell ref="A40:H40"/>
    <mergeCell ref="A73:H73"/>
    <mergeCell ref="B1:H1"/>
    <mergeCell ref="A2:D4"/>
    <mergeCell ref="A6:B8"/>
    <mergeCell ref="C6:C8"/>
    <mergeCell ref="D6:D8"/>
    <mergeCell ref="A35:B35"/>
    <mergeCell ref="B17:D17"/>
    <mergeCell ref="B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2019-12-24T06:41:02Z</dcterms:modified>
  <cp:category/>
  <cp:version/>
  <cp:contentType/>
  <cp:contentStatus/>
</cp:coreProperties>
</file>